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24.05.21 (4)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H11" i="4"/>
  <c r="J5" i="4"/>
  <c r="I5" i="4"/>
  <c r="H5" i="4"/>
  <c r="J19" i="4" l="1"/>
  <c r="I19" i="4"/>
  <c r="H19" i="4"/>
  <c r="J17" i="4"/>
  <c r="I17" i="4"/>
  <c r="H17" i="4"/>
  <c r="J16" i="4"/>
  <c r="I16" i="4"/>
  <c r="H16" i="4"/>
  <c r="J15" i="4"/>
  <c r="I15" i="4"/>
  <c r="H15" i="4"/>
  <c r="J14" i="4"/>
  <c r="I14" i="4"/>
  <c r="H14" i="4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<sst xmlns="http://schemas.openxmlformats.org/spreadsheetml/2006/main" count="44" uniqueCount="39">
  <si>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</si>
  <si>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</si>
  <si>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</si>
  <si>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</si>
  <si>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</si>
  <si>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</si>
  <si>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</si>
  <si>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</si>
  <si>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</si>
  <si>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</si>
  <si>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</si>
  <si>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</si>
  <si>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</si>
  <si>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</si>
  <si>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</si>
  <si>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</si>
  <si>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</si>
  <si>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</si>
  <si>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</si>
  <si>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</si>
  <si>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</si>
  <si>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</si>
  <si>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</si>
  <si>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ржано-пшеничный</t>
  </si>
  <si>
    <t>МОУ "Тимоновская СОШ" Валуйского района Белгородская область</t>
  </si>
  <si>
    <t>ПР</t>
  </si>
  <si>
    <t>Кофейный напиток</t>
  </si>
  <si>
    <t>Салат овощной</t>
  </si>
  <si>
    <t>Рассольник "Ленинградский" на бульоне</t>
  </si>
  <si>
    <t>Бифштекс рубленый "Детский" (в соответствии с ГОСТ Р 55366-2012)</t>
  </si>
  <si>
    <t>Каша рассыпчатая ( пшенная )</t>
  </si>
  <si>
    <t xml:space="preserve">Компот из смеси сухофруктов     С- витаминизированный </t>
  </si>
  <si>
    <t xml:space="preserve">Завтрак         </t>
  </si>
  <si>
    <t xml:space="preserve">Завтрак 2         </t>
  </si>
  <si>
    <t>05.05.2022 г.</t>
  </si>
  <si>
    <t>Сгущенное молоко</t>
  </si>
  <si>
    <t>Пудинг творожный</t>
  </si>
  <si>
    <t>Шоколадный батончик</t>
  </si>
  <si>
    <t>Батончик "Обыкновенное чудо"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</si>
</sst>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"/>
    <numFmt numFmtId="167" formatCode="0.00;[Red]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 Light"/>
      <family val="2"/>
      <charset val="204"/>
      <scheme val="major"/>
    </font>
    <font>
      <sz val="11"/>
      <name val="Calibri Light"/>
      <family val="2"/>
      <charset val="204"/>
      <scheme val="maj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1" fontId="4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1" xfId="0" applyFill="1" applyBorder="1"/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top"/>
    </xf>
    <xf numFmtId="0" fontId="0" fillId="0" borderId="7" xfId="0" applyBorder="1" applyAlignment="1">
      <alignment wrapText="1"/>
    </xf>
    <xf numFmtId="2" fontId="3" fillId="2" borderId="1" xfId="0" applyNumberFormat="1" applyFont="1" applyFill="1" applyBorder="1" applyAlignment="1" applyProtection="1">
      <protection locked="0"/>
    </xf>
    <xf numFmtId="1" fontId="4" fillId="2" borderId="1" xfId="0" applyNumberFormat="1" applyFont="1" applyFill="1" applyBorder="1" applyAlignment="1"/>
    <xf numFmtId="2" fontId="4" fillId="2" borderId="1" xfId="0" applyNumberFormat="1" applyFont="1" applyFill="1" applyBorder="1" applyAlignment="1"/>
    <xf numFmtId="2" fontId="3" fillId="2" borderId="15" xfId="0" applyNumberFormat="1" applyFont="1" applyFill="1" applyBorder="1" applyAlignment="1" applyProtection="1">
      <protection locked="0"/>
    </xf>
    <xf numFmtId="165" fontId="4" fillId="2" borderId="1" xfId="0" applyNumberFormat="1" applyFont="1" applyFill="1" applyBorder="1" applyAlignment="1"/>
    <xf numFmtId="0" fontId="4" fillId="2" borderId="1" xfId="0" applyNumberFormat="1" applyFont="1" applyFill="1" applyBorder="1" applyAlignment="1"/>
    <xf numFmtId="0" fontId="5" fillId="2" borderId="1" xfId="0" applyFont="1" applyFill="1" applyBorder="1" applyAlignment="1"/>
    <xf numFmtId="167" fontId="5" fillId="2" borderId="1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>
      <alignment wrapText="1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2" fontId="6" fillId="2" borderId="2" xfId="0" applyNumberFormat="1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center" vertical="top"/>
    </xf>
    <xf numFmtId="2" fontId="6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vertical="center"/>
    </xf>
    <xf numFmtId="2" fontId="6" fillId="2" borderId="3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/>
    </xf>
    <xf numFmtId="0" fontId="1" fillId="2" borderId="0" xfId="0" applyFont="1" applyFill="1"/>
    <xf numFmtId="0" fontId="6" fillId="2" borderId="1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10"/>
      <c r="I1" t="s">
        <v>1</v>
      </c>
      <c r="J1" s="9" t="s">
        <v>34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9" t="s">
        <v>32</v>
      </c>
      <c r="B4" s="38" t="s">
        <v>10</v>
      </c>
      <c r="C4" s="39"/>
      <c r="D4" s="40" t="s">
        <v>35</v>
      </c>
      <c r="E4" s="41">
        <v>15</v>
      </c>
      <c r="F4" s="42">
        <v>4.05</v>
      </c>
      <c r="G4" s="42">
        <v>57.6</v>
      </c>
      <c r="H4" s="42">
        <v>0.1</v>
      </c>
      <c r="I4" s="43">
        <v>0</v>
      </c>
      <c r="J4" s="44">
        <v>14.3</v>
      </c>
    </row>
    <row r="5" spans="1:10" x14ac:dyDescent="0.25">
      <c r="A5" s="2"/>
      <c r="B5" s="45"/>
      <c r="C5" s="46">
        <v>222</v>
      </c>
      <c r="D5" s="47" t="s">
        <v>36</v>
      </c>
      <c r="E5" s="48">
        <v>150</v>
      </c>
      <c r="F5" s="49">
        <v>36.409999999999997</v>
      </c>
      <c r="G5" s="49">
        <v>278.06</v>
      </c>
      <c r="H5" s="49">
        <f>14.92*F5/170</f>
        <v>3.19551294117647</v>
      </c>
      <c r="I5" s="49">
        <f>14.38*F5/170</f>
        <v>3.0798576470588235</v>
      </c>
      <c r="J5" s="49">
        <f>31.51*F5/170</f>
        <v>6.7487005882352937</v>
      </c>
    </row>
    <row r="6" spans="1:10" x14ac:dyDescent="0.25">
      <c r="A6" s="2"/>
      <c r="B6" s="45" t="s">
        <v>11</v>
      </c>
      <c r="C6" s="46"/>
      <c r="D6" s="50" t="s">
        <v>26</v>
      </c>
      <c r="E6" s="48">
        <v>200</v>
      </c>
      <c r="F6" s="49">
        <v>13.17</v>
      </c>
      <c r="G6" s="49">
        <v>62.46</v>
      </c>
      <c r="H6" s="49">
        <v>0.26</v>
      </c>
      <c r="I6" s="49">
        <v>0.06</v>
      </c>
      <c r="J6" s="49">
        <v>15.22</v>
      </c>
    </row>
    <row r="7" spans="1:10" x14ac:dyDescent="0.25">
      <c r="A7" s="2"/>
      <c r="B7" s="51"/>
      <c r="C7" s="52"/>
      <c r="D7" s="53" t="s">
        <v>37</v>
      </c>
      <c r="E7" s="48">
        <v>30</v>
      </c>
      <c r="F7" s="49">
        <v>22.16</v>
      </c>
      <c r="G7" s="49">
        <v>245</v>
      </c>
      <c r="H7" s="49">
        <v>2.5</v>
      </c>
      <c r="I7" s="49">
        <v>12.5</v>
      </c>
      <c r="J7" s="49">
        <v>29</v>
      </c>
    </row>
    <row r="8" spans="1:10" x14ac:dyDescent="0.25">
      <c r="A8" s="2"/>
      <c r="B8" s="51"/>
      <c r="C8" s="54"/>
      <c r="D8" s="55" t="s">
        <v>38</v>
      </c>
      <c r="E8" s="56">
        <v>40</v>
      </c>
      <c r="F8" s="49">
        <v>25</v>
      </c>
      <c r="G8" s="49">
        <v>245</v>
      </c>
      <c r="H8" s="49">
        <v>2.5</v>
      </c>
      <c r="I8" s="49">
        <v>12.5</v>
      </c>
      <c r="J8" s="49">
        <v>29</v>
      </c>
    </row>
    <row r="9" spans="1:10" ht="15.75" thickBot="1" x14ac:dyDescent="0.3">
      <c r="A9" s="2"/>
      <c r="B9" s="22"/>
      <c r="C9" s="24"/>
      <c r="D9" s="17"/>
      <c r="E9" s="28"/>
      <c r="F9" s="29"/>
      <c r="G9" s="33"/>
      <c r="H9" s="33"/>
      <c r="I9" s="34"/>
      <c r="J9" s="34"/>
    </row>
    <row r="10" spans="1:10" x14ac:dyDescent="0.25">
      <c r="A10" s="19" t="s">
        <v>33</v>
      </c>
      <c r="B10" s="38" t="s">
        <v>10</v>
      </c>
      <c r="C10" s="39"/>
      <c r="D10" s="40" t="s">
        <v>35</v>
      </c>
      <c r="E10" s="41">
        <v>15</v>
      </c>
      <c r="F10" s="42">
        <v>4.05</v>
      </c>
      <c r="G10" s="42">
        <v>57.6</v>
      </c>
      <c r="H10" s="42">
        <v>0.1</v>
      </c>
      <c r="I10" s="43">
        <v>0</v>
      </c>
      <c r="J10" s="44">
        <v>14.3</v>
      </c>
    </row>
    <row r="11" spans="1:10" x14ac:dyDescent="0.25">
      <c r="A11" s="26"/>
      <c r="B11" s="45"/>
      <c r="C11" s="46">
        <v>222</v>
      </c>
      <c r="D11" s="47" t="s">
        <v>36</v>
      </c>
      <c r="E11" s="48">
        <v>150</v>
      </c>
      <c r="F11" s="49">
        <v>36.409999999999997</v>
      </c>
      <c r="G11" s="49">
        <v>278.06</v>
      </c>
      <c r="H11" s="49">
        <f>14.92*F11/170</f>
        <v>3.19551294117647</v>
      </c>
      <c r="I11" s="49">
        <f>14.38*F11/170</f>
        <v>3.0798576470588235</v>
      </c>
      <c r="J11" s="49">
        <f>31.51*F11/170</f>
        <v>6.7487005882352937</v>
      </c>
    </row>
    <row r="12" spans="1:10" x14ac:dyDescent="0.25">
      <c r="A12" s="26"/>
      <c r="B12" s="45" t="s">
        <v>11</v>
      </c>
      <c r="C12" s="46"/>
      <c r="D12" s="50" t="s">
        <v>26</v>
      </c>
      <c r="E12" s="48">
        <v>200</v>
      </c>
      <c r="F12" s="49">
        <v>13.17</v>
      </c>
      <c r="G12" s="49">
        <v>62.46</v>
      </c>
      <c r="H12" s="49">
        <v>0.26</v>
      </c>
      <c r="I12" s="49">
        <v>0.06</v>
      </c>
      <c r="J12" s="49">
        <v>15.22</v>
      </c>
    </row>
    <row r="13" spans="1:10" x14ac:dyDescent="0.25">
      <c r="A13" s="2"/>
      <c r="B13" s="22"/>
      <c r="C13" s="20"/>
      <c r="D13" s="16"/>
      <c r="E13" s="28"/>
      <c r="F13" s="29"/>
      <c r="G13" s="27"/>
      <c r="H13" s="29"/>
      <c r="I13" s="29"/>
      <c r="J13" s="29"/>
    </row>
    <row r="14" spans="1:10" x14ac:dyDescent="0.25">
      <c r="A14" s="2" t="s">
        <v>12</v>
      </c>
      <c r="B14" s="21" t="s">
        <v>13</v>
      </c>
      <c r="C14" s="20">
        <v>56</v>
      </c>
      <c r="D14" s="18" t="s">
        <v>27</v>
      </c>
      <c r="E14" s="28">
        <v>50</v>
      </c>
      <c r="F14" s="29">
        <v>5.69</v>
      </c>
      <c r="G14" s="30">
        <v>44.92</v>
      </c>
      <c r="H14" s="29">
        <f>0.9*F14/60</f>
        <v>8.5350000000000009E-2</v>
      </c>
      <c r="I14" s="31">
        <f>3.1*F14/60</f>
        <v>0.29398333333333337</v>
      </c>
      <c r="J14" s="31">
        <f>5.6*F14/60</f>
        <v>0.53106666666666669</v>
      </c>
    </row>
    <row r="15" spans="1:10" x14ac:dyDescent="0.25">
      <c r="A15" s="2"/>
      <c r="B15" s="22" t="s">
        <v>14</v>
      </c>
      <c r="C15" s="20">
        <v>96</v>
      </c>
      <c r="D15" s="16" t="s">
        <v>28</v>
      </c>
      <c r="E15" s="28">
        <v>250</v>
      </c>
      <c r="F15" s="29">
        <v>12.16</v>
      </c>
      <c r="G15" s="30">
        <v>133.69</v>
      </c>
      <c r="H15" s="29">
        <f>2.6*F15/250</f>
        <v>0.12646400000000002</v>
      </c>
      <c r="I15" s="29">
        <f>6.13*F15/250</f>
        <v>0.29816320000000002</v>
      </c>
      <c r="J15" s="29">
        <f>17.03*F15/250</f>
        <v>0.82833920000000016</v>
      </c>
    </row>
    <row r="16" spans="1:10" ht="30" x14ac:dyDescent="0.25">
      <c r="A16" s="2"/>
      <c r="B16" s="22" t="s">
        <v>15</v>
      </c>
      <c r="C16" s="20">
        <v>266</v>
      </c>
      <c r="D16" s="16" t="s">
        <v>29</v>
      </c>
      <c r="E16" s="28">
        <v>60</v>
      </c>
      <c r="F16" s="29">
        <v>32.229999999999997</v>
      </c>
      <c r="G16" s="30">
        <v>195.58</v>
      </c>
      <c r="H16" s="29">
        <f>14.83*F16/80</f>
        <v>5.9746362499999996</v>
      </c>
      <c r="I16" s="29">
        <f>20.69*F16/80</f>
        <v>8.3354837499999999</v>
      </c>
      <c r="J16" s="29">
        <f>3.81*F16/80</f>
        <v>1.5349537499999999</v>
      </c>
    </row>
    <row r="17" spans="1:10" x14ac:dyDescent="0.25">
      <c r="A17" s="2"/>
      <c r="B17" s="22" t="s">
        <v>16</v>
      </c>
      <c r="C17" s="24">
        <v>312</v>
      </c>
      <c r="D17" s="16" t="s">
        <v>30</v>
      </c>
      <c r="E17" s="28">
        <v>180</v>
      </c>
      <c r="F17" s="29">
        <v>8.1</v>
      </c>
      <c r="G17" s="30">
        <v>198.65</v>
      </c>
      <c r="H17" s="29">
        <f>F17*3.29/150</f>
        <v>0.17765999999999998</v>
      </c>
      <c r="I17" s="29">
        <f>F17*7.06/150</f>
        <v>0.38123999999999997</v>
      </c>
      <c r="J17" s="29">
        <f>F17*22.21/150</f>
        <v>1.1993400000000001</v>
      </c>
    </row>
    <row r="18" spans="1:10" ht="30" x14ac:dyDescent="0.25">
      <c r="A18" s="2"/>
      <c r="B18" s="22" t="s">
        <v>17</v>
      </c>
      <c r="C18" s="24">
        <v>349</v>
      </c>
      <c r="D18" s="16" t="s">
        <v>31</v>
      </c>
      <c r="E18" s="28">
        <v>200</v>
      </c>
      <c r="F18" s="29">
        <v>4</v>
      </c>
      <c r="G18" s="30">
        <v>99.56</v>
      </c>
      <c r="H18" s="29">
        <v>0.22</v>
      </c>
      <c r="I18" s="32"/>
      <c r="J18" s="29">
        <v>24.42</v>
      </c>
    </row>
    <row r="19" spans="1:10" x14ac:dyDescent="0.25">
      <c r="A19" s="2"/>
      <c r="B19" s="22" t="s">
        <v>20</v>
      </c>
      <c r="C19" s="23" t="s">
        <v>25</v>
      </c>
      <c r="D19" s="16" t="s">
        <v>23</v>
      </c>
      <c r="E19" s="28">
        <v>60</v>
      </c>
      <c r="F19" s="29">
        <v>2.82</v>
      </c>
      <c r="G19" s="30">
        <v>104.4</v>
      </c>
      <c r="H19" s="29">
        <f>2.64*F19/40</f>
        <v>0.18612000000000001</v>
      </c>
      <c r="I19" s="29">
        <f>0.48*F19/40</f>
        <v>3.3839999999999995E-2</v>
      </c>
      <c r="J19" s="29">
        <f>13.68*F19/40</f>
        <v>0.96443999999999996</v>
      </c>
    </row>
    <row r="20" spans="1:10" x14ac:dyDescent="0.25">
      <c r="A20" s="2"/>
      <c r="B20" s="22" t="s">
        <v>18</v>
      </c>
      <c r="C20" s="1"/>
      <c r="D20" s="12"/>
      <c r="E20" s="13"/>
      <c r="F20" s="14"/>
      <c r="G20" s="13"/>
      <c r="H20" s="13"/>
      <c r="I20" s="13"/>
      <c r="J20" s="15"/>
    </row>
    <row r="21" spans="1:10" ht="15.75" thickBot="1" x14ac:dyDescent="0.3">
      <c r="A21" s="3"/>
      <c r="B21" s="4"/>
      <c r="C21" s="1"/>
      <c r="D21" s="12"/>
      <c r="E21" s="25"/>
      <c r="F21" s="11"/>
      <c r="G21" s="8"/>
      <c r="H21" s="8"/>
      <c r="I21" s="8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24.05.21 (4)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2022-05-06T09:22:09Z</dcterms:modified>
</cp:coreProperties>
</file>