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25.05.21 (5)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J12" i="5"/>
  <c r="I12" i="5"/>
  <c r="H12" i="5"/>
  <c r="J11" i="5"/>
  <c r="I11" i="5"/>
  <c r="H11" i="5"/>
  <c r="J21" i="5" l="1"/>
  <c r="I21" i="5"/>
  <c r="H21" i="5"/>
  <c r="J19" i="5"/>
  <c r="I19" i="5"/>
  <c r="H19" i="5"/>
  <c r="J18" i="5"/>
  <c r="I18" i="5"/>
  <c r="H18" i="5"/>
  <c r="I16" i="5"/>
  <c r="H16" i="5"/>
  <c r="J5" i="5"/>
  <c r="I5" i="5"/>
  <c r="H5" i="5"/>
  <c r="J4" i="5"/>
  <c r="I4" i="5"/>
  <c r="H4" i="5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<sst xmlns="http://schemas.openxmlformats.org/spreadsheetml/2006/main" count="57" uniqueCount="44">
  <si>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</si>
  <si>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</si>
  <si>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</si>
  <si>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</si>
  <si>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</si>
  <si>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</si>
  <si>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</si>
  <si>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</si>
  <si>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</si>
  <si>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</si>
  <si>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</si>
  <si>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</si>
  <si>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</si>
  <si>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</si>
  <si>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</si>
  <si>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</si>
  <si>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</si>
  <si>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</si>
  <si>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</si>
  <si>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</si>
  <si>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</si>
  <si>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</si>
  <si>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</si>
  <si>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</si>
  <si>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</si>
  <si>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</si>
  <si>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"Тимоновская СОШ" Валуйского района Белгородская область</t>
  </si>
  <si>
    <t>ПР</t>
  </si>
  <si>
    <t>Овощи порционно /  огурец</t>
  </si>
  <si>
    <t>Плов мясной</t>
  </si>
  <si>
    <t>Чай с лимоном</t>
  </si>
  <si>
    <t>Хлеб пшеничный</t>
  </si>
  <si>
    <t>Яблоко свежее</t>
  </si>
  <si>
    <t>Винегрет овощной</t>
  </si>
  <si>
    <t>Суп картофельный с макаронными изделиями</t>
  </si>
  <si>
    <t>Птица (Бедро), порционная  запеченая</t>
  </si>
  <si>
    <t>Каша гречневая  рассыпчатая с маслом</t>
  </si>
  <si>
    <t>Напиток лимонный</t>
  </si>
  <si>
    <t xml:space="preserve">Завтрак          </t>
  </si>
  <si>
    <t>1-4 кл.</t>
  </si>
  <si>
    <t>5-11 кл.</t>
  </si>
  <si>
    <t>24.05.2022 г.</t>
  </si>
  <si>
    <t>Вафли</t>
  </si>
  <si>
    <t>Батончик "Обыкновенное чудо"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</si>
</sst>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/>
    <xf numFmtId="1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20</v>
      </c>
      <c r="F1" s="13"/>
      <c r="I1" t="s">
        <v>1</v>
      </c>
      <c r="J1" s="12" t="s">
        <v>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8" t="s">
        <v>38</v>
      </c>
      <c r="B4" s="3"/>
      <c r="C4" s="31">
        <v>71</v>
      </c>
      <c r="D4" s="32" t="s">
        <v>28</v>
      </c>
      <c r="E4" s="33">
        <v>50</v>
      </c>
      <c r="F4" s="34">
        <v>13.5</v>
      </c>
      <c r="G4" s="35">
        <v>10.7</v>
      </c>
      <c r="H4" s="34">
        <f>0.33*F4/30</f>
        <v>0.14849999999999999</v>
      </c>
      <c r="I4" s="34">
        <f>0.08*F4/40</f>
        <v>2.7000000000000003E-2</v>
      </c>
      <c r="J4" s="34">
        <f>3.8*F4/100</f>
        <v>0.51300000000000001</v>
      </c>
    </row>
    <row r="5" spans="1:10" ht="15.75" thickBot="1" x14ac:dyDescent="0.3">
      <c r="A5" s="4" t="s">
        <v>39</v>
      </c>
      <c r="B5" s="3" t="s">
        <v>10</v>
      </c>
      <c r="C5" s="36">
        <v>280</v>
      </c>
      <c r="D5" s="37" t="s">
        <v>29</v>
      </c>
      <c r="E5" s="31">
        <v>200</v>
      </c>
      <c r="F5" s="34">
        <v>29.77</v>
      </c>
      <c r="G5" s="35">
        <v>417.15</v>
      </c>
      <c r="H5" s="34">
        <f>9.67*F5/80</f>
        <v>3.5984487500000002</v>
      </c>
      <c r="I5" s="34">
        <f>10.18*F5/80</f>
        <v>3.7882325000000003</v>
      </c>
      <c r="J5" s="34">
        <f>9.14*F5/80</f>
        <v>3.4012225000000003</v>
      </c>
    </row>
    <row r="6" spans="1:10" ht="15.75" thickBot="1" x14ac:dyDescent="0.3">
      <c r="A6" s="4"/>
      <c r="B6" s="1" t="s">
        <v>11</v>
      </c>
      <c r="C6" s="36">
        <v>377</v>
      </c>
      <c r="D6" s="37" t="s">
        <v>30</v>
      </c>
      <c r="E6" s="31">
        <v>200</v>
      </c>
      <c r="F6" s="34">
        <v>3.68</v>
      </c>
      <c r="G6" s="35">
        <v>62.46</v>
      </c>
      <c r="H6" s="34">
        <v>0.26</v>
      </c>
      <c r="I6" s="34">
        <v>0.06</v>
      </c>
      <c r="J6" s="34">
        <v>15.22</v>
      </c>
    </row>
    <row r="7" spans="1:10" ht="15.75" thickBot="1" x14ac:dyDescent="0.3">
      <c r="A7" s="4"/>
      <c r="B7" s="1" t="s">
        <v>21</v>
      </c>
      <c r="C7" s="36"/>
      <c r="D7" s="37" t="s">
        <v>31</v>
      </c>
      <c r="E7" s="31">
        <v>40</v>
      </c>
      <c r="F7" s="34">
        <v>2.4</v>
      </c>
      <c r="G7" s="34">
        <v>62.506666666666668</v>
      </c>
      <c r="H7" s="34">
        <v>2.0266666666666664</v>
      </c>
      <c r="I7" s="34">
        <v>0.21333333333333335</v>
      </c>
      <c r="J7" s="34">
        <v>13.120000000000001</v>
      </c>
    </row>
    <row r="8" spans="1:10" ht="15.75" thickBot="1" x14ac:dyDescent="0.3">
      <c r="A8" s="4"/>
      <c r="B8" s="19" t="s">
        <v>18</v>
      </c>
      <c r="C8" s="38" t="s">
        <v>27</v>
      </c>
      <c r="D8" s="39" t="s">
        <v>42</v>
      </c>
      <c r="E8" s="31">
        <v>14</v>
      </c>
      <c r="F8" s="34">
        <v>4.28</v>
      </c>
      <c r="G8" s="35">
        <v>245</v>
      </c>
      <c r="H8" s="34">
        <v>2.5</v>
      </c>
      <c r="I8" s="40">
        <v>12.5</v>
      </c>
      <c r="J8" s="40">
        <v>29</v>
      </c>
    </row>
    <row r="9" spans="1:10" ht="15.75" thickBot="1" x14ac:dyDescent="0.3">
      <c r="A9" s="4"/>
      <c r="B9" s="30"/>
      <c r="C9" s="38" t="s">
        <v>27</v>
      </c>
      <c r="D9" s="39" t="s">
        <v>32</v>
      </c>
      <c r="E9" s="31">
        <v>210</v>
      </c>
      <c r="F9" s="34">
        <v>22.16</v>
      </c>
      <c r="G9" s="35">
        <v>240.65100000000001</v>
      </c>
      <c r="H9" s="34">
        <f>1.52*F9/30</f>
        <v>1.1227733333333334</v>
      </c>
      <c r="I9" s="40">
        <f>0.16*F9/30</f>
        <v>0.11818666666666668</v>
      </c>
      <c r="J9" s="40">
        <f>9.84*F9/30</f>
        <v>7.2684799999999994</v>
      </c>
    </row>
    <row r="10" spans="1:10" ht="15.75" thickBot="1" x14ac:dyDescent="0.3">
      <c r="A10" s="4"/>
      <c r="B10" s="19"/>
      <c r="C10" s="38"/>
      <c r="D10" s="39" t="s">
        <v>43</v>
      </c>
      <c r="E10" s="31">
        <v>40</v>
      </c>
      <c r="F10" s="34">
        <v>25</v>
      </c>
      <c r="G10" s="35">
        <v>245</v>
      </c>
      <c r="H10" s="34">
        <v>2.5</v>
      </c>
      <c r="I10" s="40">
        <v>12.5</v>
      </c>
      <c r="J10" s="40">
        <v>29</v>
      </c>
    </row>
    <row r="11" spans="1:10" ht="15.75" thickBot="1" x14ac:dyDescent="0.3">
      <c r="A11" s="28" t="s">
        <v>38</v>
      </c>
      <c r="B11" s="3"/>
      <c r="C11" s="31">
        <v>71</v>
      </c>
      <c r="D11" s="32" t="s">
        <v>28</v>
      </c>
      <c r="E11" s="33">
        <v>50</v>
      </c>
      <c r="F11" s="34">
        <v>13.5</v>
      </c>
      <c r="G11" s="35">
        <v>10.7</v>
      </c>
      <c r="H11" s="34">
        <f>0.33*F11/30</f>
        <v>0.14849999999999999</v>
      </c>
      <c r="I11" s="34">
        <f>0.08*F11/40</f>
        <v>2.7000000000000003E-2</v>
      </c>
      <c r="J11" s="34">
        <f>3.8*F11/100</f>
        <v>0.51300000000000001</v>
      </c>
    </row>
    <row r="12" spans="1:10" ht="15.75" thickBot="1" x14ac:dyDescent="0.3">
      <c r="A12" s="29" t="s">
        <v>40</v>
      </c>
      <c r="B12" s="3" t="s">
        <v>10</v>
      </c>
      <c r="C12" s="36">
        <v>280</v>
      </c>
      <c r="D12" s="37" t="s">
        <v>29</v>
      </c>
      <c r="E12" s="31">
        <v>200</v>
      </c>
      <c r="F12" s="34">
        <v>29.77</v>
      </c>
      <c r="G12" s="35">
        <v>417.15</v>
      </c>
      <c r="H12" s="34">
        <f>9.67*F12/80</f>
        <v>3.5984487500000002</v>
      </c>
      <c r="I12" s="34">
        <f>10.18*F12/80</f>
        <v>3.7882325000000003</v>
      </c>
      <c r="J12" s="34">
        <f>9.14*F12/80</f>
        <v>3.4012225000000003</v>
      </c>
    </row>
    <row r="13" spans="1:10" ht="15.75" thickBot="1" x14ac:dyDescent="0.3">
      <c r="A13" s="29"/>
      <c r="B13" s="1" t="s">
        <v>11</v>
      </c>
      <c r="C13" s="36">
        <v>377</v>
      </c>
      <c r="D13" s="37" t="s">
        <v>30</v>
      </c>
      <c r="E13" s="31">
        <v>200</v>
      </c>
      <c r="F13" s="34">
        <v>3.68</v>
      </c>
      <c r="G13" s="35">
        <v>62.46</v>
      </c>
      <c r="H13" s="34">
        <v>0.26</v>
      </c>
      <c r="I13" s="34">
        <v>0.06</v>
      </c>
      <c r="J13" s="34">
        <v>15.22</v>
      </c>
    </row>
    <row r="14" spans="1:10" ht="15.75" thickBot="1" x14ac:dyDescent="0.3">
      <c r="A14" s="4"/>
      <c r="B14" s="1" t="s">
        <v>21</v>
      </c>
      <c r="C14" s="36"/>
      <c r="D14" s="37" t="s">
        <v>31</v>
      </c>
      <c r="E14" s="31">
        <v>40</v>
      </c>
      <c r="F14" s="34">
        <v>2.4</v>
      </c>
      <c r="G14" s="34">
        <v>62.506666666666668</v>
      </c>
      <c r="H14" s="34">
        <v>2.0266666666666664</v>
      </c>
      <c r="I14" s="34">
        <v>0.21333333333333335</v>
      </c>
      <c r="J14" s="34">
        <v>13.120000000000001</v>
      </c>
    </row>
    <row r="15" spans="1:10" ht="15.75" thickBot="1" x14ac:dyDescent="0.3">
      <c r="A15" s="5"/>
      <c r="B15" s="19" t="s">
        <v>18</v>
      </c>
      <c r="C15" s="38" t="s">
        <v>27</v>
      </c>
      <c r="D15" s="39" t="s">
        <v>42</v>
      </c>
      <c r="E15" s="31">
        <v>14</v>
      </c>
      <c r="F15" s="34">
        <v>4.28</v>
      </c>
      <c r="G15" s="35">
        <v>245</v>
      </c>
      <c r="H15" s="34">
        <v>2.5</v>
      </c>
      <c r="I15" s="40">
        <v>12.5</v>
      </c>
      <c r="J15" s="40">
        <v>29</v>
      </c>
    </row>
    <row r="16" spans="1:10" ht="15.75" thickBot="1" x14ac:dyDescent="0.3">
      <c r="A16" s="4" t="s">
        <v>12</v>
      </c>
      <c r="B16" s="23" t="s">
        <v>13</v>
      </c>
      <c r="C16" s="41">
        <v>67</v>
      </c>
      <c r="D16" s="42" t="s">
        <v>33</v>
      </c>
      <c r="E16" s="43">
        <v>60</v>
      </c>
      <c r="F16" s="34">
        <v>8.4700000000000006</v>
      </c>
      <c r="G16" s="35">
        <v>53.59</v>
      </c>
      <c r="H16" s="40">
        <f>1.5*F16/60</f>
        <v>0.21175000000000002</v>
      </c>
      <c r="I16" s="40">
        <f>3.47*F16/60</f>
        <v>0.48984833333333344</v>
      </c>
      <c r="J16" s="43"/>
    </row>
    <row r="17" spans="1:10" ht="15.75" customHeight="1" thickBot="1" x14ac:dyDescent="0.3">
      <c r="A17" s="4"/>
      <c r="B17" s="24" t="s">
        <v>14</v>
      </c>
      <c r="C17" s="36">
        <v>113</v>
      </c>
      <c r="D17" s="44" t="s">
        <v>34</v>
      </c>
      <c r="E17" s="33">
        <v>250</v>
      </c>
      <c r="F17" s="34">
        <v>12.1</v>
      </c>
      <c r="G17" s="35">
        <v>208.45</v>
      </c>
      <c r="H17" s="34">
        <v>8.7100000000000009</v>
      </c>
      <c r="I17" s="40">
        <v>8.77</v>
      </c>
      <c r="J17" s="40">
        <v>23.67</v>
      </c>
    </row>
    <row r="18" spans="1:10" ht="15.75" thickBot="1" x14ac:dyDescent="0.3">
      <c r="A18" s="4"/>
      <c r="B18" s="24" t="s">
        <v>15</v>
      </c>
      <c r="C18" s="36">
        <v>293</v>
      </c>
      <c r="D18" s="32" t="s">
        <v>35</v>
      </c>
      <c r="E18" s="31">
        <v>100</v>
      </c>
      <c r="F18" s="34">
        <v>28.11</v>
      </c>
      <c r="G18" s="35">
        <v>193.93</v>
      </c>
      <c r="H18" s="34">
        <f>F18*16.9/80</f>
        <v>5.9382374999999996</v>
      </c>
      <c r="I18" s="34">
        <f>F18*9.66/80</f>
        <v>3.3942825000000001</v>
      </c>
      <c r="J18" s="34">
        <f>F18*0.15/80</f>
        <v>5.2706249999999996E-2</v>
      </c>
    </row>
    <row r="19" spans="1:10" ht="15.75" thickBot="1" x14ac:dyDescent="0.3">
      <c r="A19" s="4"/>
      <c r="B19" s="24" t="s">
        <v>16</v>
      </c>
      <c r="C19" s="38">
        <v>171</v>
      </c>
      <c r="D19" s="44" t="s">
        <v>36</v>
      </c>
      <c r="E19" s="31">
        <v>180</v>
      </c>
      <c r="F19" s="34">
        <v>10.3</v>
      </c>
      <c r="G19" s="35">
        <v>231.92</v>
      </c>
      <c r="H19" s="34">
        <f>6.57*F19/150</f>
        <v>0.45114000000000004</v>
      </c>
      <c r="I19" s="34">
        <f>4.19*F19/150</f>
        <v>0.28771333333333338</v>
      </c>
      <c r="J19" s="34">
        <f>32.32*F19/150</f>
        <v>2.2193066666666668</v>
      </c>
    </row>
    <row r="20" spans="1:10" ht="15.75" thickBot="1" x14ac:dyDescent="0.3">
      <c r="A20" s="4"/>
      <c r="B20" s="24" t="s">
        <v>17</v>
      </c>
      <c r="C20" s="36">
        <v>345</v>
      </c>
      <c r="D20" s="37" t="s">
        <v>37</v>
      </c>
      <c r="E20" s="31">
        <v>200</v>
      </c>
      <c r="F20" s="34">
        <v>3.2</v>
      </c>
      <c r="G20" s="35">
        <v>83.34</v>
      </c>
      <c r="H20" s="34">
        <v>0.06</v>
      </c>
      <c r="I20" s="33">
        <v>0.02</v>
      </c>
      <c r="J20" s="34">
        <v>20.73</v>
      </c>
    </row>
    <row r="21" spans="1:10" ht="15.75" thickBot="1" x14ac:dyDescent="0.3">
      <c r="A21" s="4"/>
      <c r="B21" s="24" t="s">
        <v>22</v>
      </c>
      <c r="C21" s="45" t="s">
        <v>27</v>
      </c>
      <c r="D21" s="37" t="s">
        <v>25</v>
      </c>
      <c r="E21" s="31">
        <v>60</v>
      </c>
      <c r="F21" s="34">
        <v>2.82</v>
      </c>
      <c r="G21" s="35">
        <v>104.4</v>
      </c>
      <c r="H21" s="34">
        <f>2.64*F21/40</f>
        <v>0.18612000000000001</v>
      </c>
      <c r="I21" s="34">
        <f>0.48*F21/40</f>
        <v>3.3839999999999995E-2</v>
      </c>
      <c r="J21" s="34">
        <f>13.68*F21/40</f>
        <v>0.96443999999999996</v>
      </c>
    </row>
    <row r="22" spans="1:10" x14ac:dyDescent="0.25">
      <c r="A22" s="4"/>
      <c r="B22" s="24" t="s">
        <v>19</v>
      </c>
      <c r="C22" s="2"/>
      <c r="D22" s="16"/>
      <c r="E22" s="25"/>
      <c r="F22" s="26"/>
      <c r="G22" s="25"/>
      <c r="H22" s="25"/>
      <c r="I22" s="25"/>
      <c r="J22" s="27"/>
    </row>
    <row r="23" spans="1:10" x14ac:dyDescent="0.25">
      <c r="A23" s="4"/>
      <c r="B23" s="15"/>
      <c r="C23" s="15"/>
      <c r="D23" s="18"/>
      <c r="E23" s="20"/>
      <c r="F23" s="21"/>
      <c r="G23" s="20"/>
      <c r="H23" s="20"/>
      <c r="I23" s="20"/>
      <c r="J23" s="22"/>
    </row>
    <row r="24" spans="1:10" ht="15.75" thickBot="1" x14ac:dyDescent="0.3">
      <c r="A24" s="5"/>
      <c r="B24" s="6"/>
      <c r="C24" s="6"/>
      <c r="D24" s="17"/>
      <c r="E24" s="10"/>
      <c r="F24" s="14"/>
      <c r="G24" s="10"/>
      <c r="H24" s="10"/>
      <c r="I24" s="10"/>
      <c r="J2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25.05.21 (5)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2022-05-24T06:00:52Z</dcterms:modified>
</cp:coreProperties>
</file>